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SUP ABIER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H30" i="1"/>
  <c r="G30"/>
  <c r="F30"/>
  <c r="E30"/>
  <c r="D30"/>
  <c r="C30"/>
  <c r="H29"/>
  <c r="G29"/>
  <c r="F29"/>
  <c r="E29"/>
  <c r="D29"/>
  <c r="C29"/>
  <c r="H28"/>
  <c r="G28"/>
  <c r="F28"/>
  <c r="E28"/>
  <c r="D28"/>
  <c r="C28"/>
  <c r="H27"/>
  <c r="G27"/>
  <c r="F27"/>
  <c r="F31" s="1"/>
  <c r="E27"/>
  <c r="E31" s="1"/>
  <c r="D27"/>
  <c r="C27"/>
  <c r="J26"/>
  <c r="I26"/>
  <c r="H26"/>
  <c r="G26"/>
  <c r="F26"/>
  <c r="E26"/>
  <c r="D26"/>
  <c r="C26"/>
  <c r="K25"/>
  <c r="K26" s="1"/>
  <c r="J25"/>
  <c r="I25"/>
  <c r="H24"/>
  <c r="G24"/>
  <c r="F24"/>
  <c r="E24"/>
  <c r="D24"/>
  <c r="C24"/>
  <c r="K23"/>
  <c r="J23"/>
  <c r="I23"/>
  <c r="K22"/>
  <c r="K24" s="1"/>
  <c r="J22"/>
  <c r="J24" s="1"/>
  <c r="I22"/>
  <c r="H21"/>
  <c r="G21"/>
  <c r="F21"/>
  <c r="E21"/>
  <c r="D21"/>
  <c r="C21"/>
  <c r="K20"/>
  <c r="J20"/>
  <c r="I20"/>
  <c r="K19"/>
  <c r="K21" s="1"/>
  <c r="J19"/>
  <c r="J21" s="1"/>
  <c r="I19"/>
  <c r="H18"/>
  <c r="G18"/>
  <c r="F18"/>
  <c r="E18"/>
  <c r="D18"/>
  <c r="C18"/>
  <c r="K17"/>
  <c r="J17"/>
  <c r="I17"/>
  <c r="I30" s="1"/>
  <c r="K16"/>
  <c r="K29" s="1"/>
  <c r="J16"/>
  <c r="J29" s="1"/>
  <c r="I16"/>
  <c r="I29" s="1"/>
  <c r="K15"/>
  <c r="J15"/>
  <c r="J18" s="1"/>
  <c r="I15"/>
  <c r="H14"/>
  <c r="G14"/>
  <c r="F14"/>
  <c r="E14"/>
  <c r="D14"/>
  <c r="C14"/>
  <c r="K13"/>
  <c r="J13"/>
  <c r="I13"/>
  <c r="K12"/>
  <c r="K28" s="1"/>
  <c r="J12"/>
  <c r="J28" s="1"/>
  <c r="I12"/>
  <c r="I28" s="1"/>
  <c r="K11"/>
  <c r="J11"/>
  <c r="I11"/>
  <c r="I14" s="1"/>
  <c r="K30" l="1"/>
  <c r="D31"/>
  <c r="H31"/>
  <c r="K27"/>
  <c r="J30"/>
  <c r="I21"/>
  <c r="I24"/>
  <c r="C31"/>
  <c r="G31"/>
  <c r="J14"/>
  <c r="K18"/>
  <c r="K31"/>
  <c r="K14"/>
  <c r="I18"/>
  <c r="J27"/>
  <c r="I27"/>
  <c r="J31" l="1"/>
  <c r="I31"/>
</calcChain>
</file>

<file path=xl/sharedStrings.xml><?xml version="1.0" encoding="utf-8"?>
<sst xmlns="http://schemas.openxmlformats.org/spreadsheetml/2006/main" count="47" uniqueCount="24">
  <si>
    <t>SISTEMA EDUCATIVO ESTATAL</t>
  </si>
  <si>
    <t>Dirección de Planeación, Programación y Presupuesto</t>
  </si>
  <si>
    <t>Departamento de Información y Estadística Educativa</t>
  </si>
  <si>
    <t>Matrícula en Educación Superior, Sistema Abierto</t>
  </si>
  <si>
    <t>Ciclo Escolar 2014-2015</t>
  </si>
  <si>
    <t>Matrícula en Educación Abierta y a Distancia por Sostenimiento,  2015-2016</t>
  </si>
  <si>
    <t>Municipio</t>
  </si>
  <si>
    <t>Sostenimiento</t>
  </si>
  <si>
    <t>Licenciatura</t>
  </si>
  <si>
    <t>Posgrado</t>
  </si>
  <si>
    <t>Total</t>
  </si>
  <si>
    <t>Alumnos</t>
  </si>
  <si>
    <t>Docentes</t>
  </si>
  <si>
    <t>Escuelas</t>
  </si>
  <si>
    <t>Ensenada</t>
  </si>
  <si>
    <t xml:space="preserve"> Estatal</t>
  </si>
  <si>
    <t xml:space="preserve"> Federal</t>
  </si>
  <si>
    <t xml:space="preserve"> Particular</t>
  </si>
  <si>
    <t>Mexicali</t>
  </si>
  <si>
    <t xml:space="preserve"> Federalizado</t>
  </si>
  <si>
    <t>Tecate</t>
  </si>
  <si>
    <t>Tijuana</t>
  </si>
  <si>
    <t>Playas de Rosarito</t>
  </si>
  <si>
    <t>Baja California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</si>
</sst>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6" formatCode="General_)"/>
  </numFmts>
  <fonts count="1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color indexed="8"/>
      <name val="Tahoma"/>
      <family val="2"/>
    </font>
    <font>
      <sz val="10"/>
      <color indexed="8"/>
      <name val="Arial"/>
      <family val="2"/>
    </font>
    <font>
      <b/>
      <sz val="9"/>
      <color indexed="9"/>
      <name val="Tahoma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  <font>
      <b/>
      <sz val="9"/>
      <color theme="0"/>
      <name val="Tahoma"/>
      <family val="2"/>
    </font>
    <font>
      <sz val="10"/>
      <name val="Courier"/>
      <family val="3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theme="0" tint="-4.9989318521683403E-2"/>
      </bottom>
      <diagonal/>
    </border>
    <border>
      <left/>
      <right/>
      <top style="thick">
        <color theme="0" tint="-4.9989318521683403E-2"/>
      </top>
      <bottom/>
      <diagonal/>
    </border>
    <border>
      <left style="thick">
        <color theme="0" tint="-4.9989318521683403E-2"/>
      </left>
      <right/>
      <top style="thick">
        <color theme="0" tint="-4.9989318521683403E-2"/>
      </top>
      <bottom/>
      <diagonal/>
    </border>
    <border>
      <left style="thick">
        <color theme="0"/>
      </left>
      <right/>
      <top style="thick">
        <color theme="0" tint="-4.9989318521683403E-2"/>
      </top>
      <bottom/>
      <diagonal/>
    </border>
    <border>
      <left/>
      <right style="thick">
        <color theme="0"/>
      </right>
      <top style="thick">
        <color theme="0" tint="-4.9989318521683403E-2"/>
      </top>
      <bottom/>
      <diagonal/>
    </border>
    <border>
      <left style="thick">
        <color theme="0" tint="-4.9989318521683403E-2"/>
      </left>
      <right/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 tint="-4.9989318521683403E-2"/>
      </left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</borders>
  <cellStyleXfs count="98">
    <xf numFmtId="0" fontId="0" fillId="0" borderId="0"/>
    <xf numFmtId="0" fontId="5" fillId="0" borderId="0"/>
    <xf numFmtId="0" fontId="5" fillId="0" borderId="0"/>
    <xf numFmtId="0" fontId="5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6" fontId="10" fillId="0" borderId="0"/>
    <xf numFmtId="166" fontId="1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6" fontId="10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0">
    <xf numFmtId="0" fontId="0" fillId="0" borderId="0" xfId="0"/>
    <xf numFmtId="0" fontId="3" fillId="15" borderId="0" xfId="0" applyFont="1" applyFill="1" applyAlignment="1">
      <alignment vertical="center"/>
    </xf>
    <xf numFmtId="0" fontId="4" fillId="15" borderId="0" xfId="0" applyFont="1" applyFill="1" applyAlignment="1">
      <alignment horizontal="center" vertical="center"/>
    </xf>
    <xf numFmtId="0" fontId="4" fillId="15" borderId="0" xfId="0" applyFont="1" applyFill="1" applyAlignment="1">
      <alignment vertical="center"/>
    </xf>
    <xf numFmtId="0" fontId="4" fillId="15" borderId="0" xfId="0" applyFont="1" applyFill="1" applyAlignment="1">
      <alignment horizontal="center" vertical="center"/>
    </xf>
    <xf numFmtId="0" fontId="6" fillId="16" borderId="2" xfId="1" applyFont="1" applyFill="1" applyBorder="1" applyAlignment="1">
      <alignment horizontal="center" vertical="center"/>
    </xf>
    <xf numFmtId="0" fontId="6" fillId="17" borderId="0" xfId="1" applyFont="1" applyFill="1" applyBorder="1" applyAlignment="1">
      <alignment horizontal="center" vertical="center" wrapText="1"/>
    </xf>
    <xf numFmtId="0" fontId="6" fillId="17" borderId="3" xfId="1" applyFont="1" applyFill="1" applyBorder="1" applyAlignment="1">
      <alignment horizontal="center" vertical="center" wrapText="1"/>
    </xf>
    <xf numFmtId="0" fontId="6" fillId="17" borderId="4" xfId="1" applyFont="1" applyFill="1" applyBorder="1" applyAlignment="1">
      <alignment horizontal="center" vertical="center"/>
    </xf>
    <xf numFmtId="0" fontId="6" fillId="17" borderId="5" xfId="1" applyFont="1" applyFill="1" applyBorder="1" applyAlignment="1">
      <alignment horizontal="center" vertical="center"/>
    </xf>
    <xf numFmtId="0" fontId="6" fillId="17" borderId="6" xfId="1" applyFont="1" applyFill="1" applyBorder="1" applyAlignment="1">
      <alignment horizontal="center" vertical="center"/>
    </xf>
    <xf numFmtId="0" fontId="6" fillId="17" borderId="7" xfId="1" applyFont="1" applyFill="1" applyBorder="1" applyAlignment="1">
      <alignment horizontal="center" vertical="center" wrapText="1"/>
    </xf>
    <xf numFmtId="0" fontId="6" fillId="17" borderId="7" xfId="1" applyFont="1" applyFill="1" applyBorder="1" applyAlignment="1">
      <alignment horizontal="center" vertical="center"/>
    </xf>
    <xf numFmtId="0" fontId="6" fillId="17" borderId="0" xfId="1" applyFont="1" applyFill="1" applyBorder="1" applyAlignment="1">
      <alignment horizontal="center" vertical="center"/>
    </xf>
    <xf numFmtId="0" fontId="6" fillId="17" borderId="8" xfId="1" applyFont="1" applyFill="1" applyBorder="1" applyAlignment="1">
      <alignment horizontal="center" vertical="center"/>
    </xf>
    <xf numFmtId="0" fontId="7" fillId="15" borderId="0" xfId="2" applyFont="1" applyFill="1" applyBorder="1" applyAlignment="1">
      <alignment horizontal="center" vertical="center" wrapText="1"/>
    </xf>
    <xf numFmtId="0" fontId="8" fillId="15" borderId="0" xfId="2" applyFont="1" applyFill="1" applyBorder="1" applyAlignment="1">
      <alignment horizontal="left" vertical="center" wrapText="1"/>
    </xf>
    <xf numFmtId="3" fontId="8" fillId="15" borderId="7" xfId="3" applyNumberFormat="1" applyFont="1" applyFill="1" applyBorder="1" applyAlignment="1">
      <alignment horizontal="center" vertical="center"/>
    </xf>
    <xf numFmtId="3" fontId="8" fillId="15" borderId="0" xfId="3" applyNumberFormat="1" applyFont="1" applyFill="1" applyBorder="1" applyAlignment="1">
      <alignment horizontal="center" vertical="center"/>
    </xf>
    <xf numFmtId="3" fontId="7" fillId="15" borderId="7" xfId="0" applyNumberFormat="1" applyFont="1" applyFill="1" applyBorder="1" applyAlignment="1">
      <alignment horizontal="center" vertical="center"/>
    </xf>
    <xf numFmtId="3" fontId="8" fillId="15" borderId="0" xfId="0" applyNumberFormat="1" applyFont="1" applyFill="1" applyBorder="1" applyAlignment="1">
      <alignment horizontal="center" vertical="center"/>
    </xf>
    <xf numFmtId="3" fontId="7" fillId="15" borderId="0" xfId="0" applyNumberFormat="1" applyFont="1" applyFill="1" applyBorder="1" applyAlignment="1">
      <alignment horizontal="center" vertical="center"/>
    </xf>
    <xf numFmtId="0" fontId="7" fillId="18" borderId="0" xfId="2" applyFont="1" applyFill="1" applyBorder="1" applyAlignment="1">
      <alignment horizontal="center" vertical="center"/>
    </xf>
    <xf numFmtId="3" fontId="7" fillId="18" borderId="7" xfId="2" applyNumberFormat="1" applyFont="1" applyFill="1" applyBorder="1" applyAlignment="1">
      <alignment horizontal="center" vertical="center"/>
    </xf>
    <xf numFmtId="3" fontId="7" fillId="18" borderId="0" xfId="2" applyNumberFormat="1" applyFont="1" applyFill="1" applyBorder="1" applyAlignment="1">
      <alignment horizontal="center" vertical="center"/>
    </xf>
    <xf numFmtId="3" fontId="7" fillId="18" borderId="8" xfId="2" applyNumberFormat="1" applyFont="1" applyFill="1" applyBorder="1" applyAlignment="1">
      <alignment horizontal="center" vertical="center"/>
    </xf>
    <xf numFmtId="3" fontId="7" fillId="18" borderId="7" xfId="0" applyNumberFormat="1" applyFont="1" applyFill="1" applyBorder="1" applyAlignment="1">
      <alignment horizontal="center" vertical="center"/>
    </xf>
    <xf numFmtId="3" fontId="7" fillId="18" borderId="0" xfId="0" applyNumberFormat="1" applyFont="1" applyFill="1" applyBorder="1" applyAlignment="1">
      <alignment horizontal="center" vertical="center"/>
    </xf>
    <xf numFmtId="0" fontId="7" fillId="15" borderId="9" xfId="2" applyFont="1" applyFill="1" applyBorder="1" applyAlignment="1">
      <alignment horizontal="center" vertical="center" wrapText="1"/>
    </xf>
    <xf numFmtId="0" fontId="9" fillId="19" borderId="10" xfId="2" applyFont="1" applyFill="1" applyBorder="1" applyAlignment="1">
      <alignment horizontal="center" vertical="center" wrapText="1"/>
    </xf>
    <xf numFmtId="0" fontId="9" fillId="19" borderId="11" xfId="2" applyFont="1" applyFill="1" applyBorder="1" applyAlignment="1">
      <alignment horizontal="left" vertical="center" wrapText="1"/>
    </xf>
    <xf numFmtId="3" fontId="9" fillId="19" borderId="12" xfId="3" applyNumberFormat="1" applyFont="1" applyFill="1" applyBorder="1" applyAlignment="1">
      <alignment horizontal="center" vertical="center"/>
    </xf>
    <xf numFmtId="3" fontId="9" fillId="19" borderId="10" xfId="3" applyNumberFormat="1" applyFont="1" applyFill="1" applyBorder="1" applyAlignment="1">
      <alignment horizontal="center" vertical="center"/>
    </xf>
    <xf numFmtId="3" fontId="9" fillId="19" borderId="13" xfId="3" applyNumberFormat="1" applyFont="1" applyFill="1" applyBorder="1" applyAlignment="1">
      <alignment horizontal="center" vertical="center"/>
    </xf>
    <xf numFmtId="3" fontId="9" fillId="19" borderId="12" xfId="0" applyNumberFormat="1" applyFont="1" applyFill="1" applyBorder="1" applyAlignment="1">
      <alignment horizontal="center" vertical="center"/>
    </xf>
    <xf numFmtId="3" fontId="9" fillId="19" borderId="10" xfId="0" applyNumberFormat="1" applyFont="1" applyFill="1" applyBorder="1" applyAlignment="1">
      <alignment horizontal="center" vertical="center"/>
    </xf>
    <xf numFmtId="0" fontId="9" fillId="19" borderId="0" xfId="2" applyFont="1" applyFill="1" applyBorder="1" applyAlignment="1">
      <alignment horizontal="center" vertical="center" wrapText="1"/>
    </xf>
    <xf numFmtId="0" fontId="9" fillId="19" borderId="14" xfId="2" applyFont="1" applyFill="1" applyBorder="1" applyAlignment="1">
      <alignment horizontal="left" vertical="center" wrapText="1"/>
    </xf>
    <xf numFmtId="3" fontId="9" fillId="19" borderId="7" xfId="3" applyNumberFormat="1" applyFont="1" applyFill="1" applyBorder="1" applyAlignment="1">
      <alignment horizontal="center" vertical="center"/>
    </xf>
    <xf numFmtId="3" fontId="9" fillId="19" borderId="0" xfId="3" applyNumberFormat="1" applyFont="1" applyFill="1" applyBorder="1" applyAlignment="1">
      <alignment horizontal="center" vertical="center"/>
    </xf>
    <xf numFmtId="3" fontId="9" fillId="19" borderId="8" xfId="3" applyNumberFormat="1" applyFont="1" applyFill="1" applyBorder="1" applyAlignment="1">
      <alignment horizontal="center" vertical="center"/>
    </xf>
    <xf numFmtId="3" fontId="9" fillId="19" borderId="7" xfId="0" applyNumberFormat="1" applyFont="1" applyFill="1" applyBorder="1" applyAlignment="1">
      <alignment horizontal="center" vertical="center"/>
    </xf>
    <xf numFmtId="3" fontId="9" fillId="19" borderId="0" xfId="0" applyNumberFormat="1" applyFont="1" applyFill="1" applyBorder="1" applyAlignment="1">
      <alignment horizontal="center" vertical="center"/>
    </xf>
    <xf numFmtId="0" fontId="9" fillId="19" borderId="15" xfId="2" applyFont="1" applyFill="1" applyBorder="1" applyAlignment="1">
      <alignment horizontal="center" vertical="center" wrapText="1"/>
    </xf>
    <xf numFmtId="0" fontId="9" fillId="19" borderId="16" xfId="2" applyFont="1" applyFill="1" applyBorder="1" applyAlignment="1">
      <alignment horizontal="center" vertical="center"/>
    </xf>
    <xf numFmtId="3" fontId="9" fillId="19" borderId="17" xfId="2" applyNumberFormat="1" applyFont="1" applyFill="1" applyBorder="1" applyAlignment="1">
      <alignment horizontal="center" vertical="center"/>
    </xf>
    <xf numFmtId="3" fontId="9" fillId="19" borderId="15" xfId="2" applyNumberFormat="1" applyFont="1" applyFill="1" applyBorder="1" applyAlignment="1">
      <alignment horizontal="center" vertical="center"/>
    </xf>
    <xf numFmtId="3" fontId="9" fillId="19" borderId="18" xfId="2" applyNumberFormat="1" applyFont="1" applyFill="1" applyBorder="1" applyAlignment="1">
      <alignment horizontal="center" vertical="center"/>
    </xf>
    <xf numFmtId="3" fontId="9" fillId="19" borderId="17" xfId="0" applyNumberFormat="1" applyFont="1" applyFill="1" applyBorder="1" applyAlignment="1">
      <alignment horizontal="center" vertical="center"/>
    </xf>
    <xf numFmtId="3" fontId="9" fillId="19" borderId="15" xfId="0" applyNumberFormat="1" applyFont="1" applyFill="1" applyBorder="1" applyAlignment="1">
      <alignment horizontal="center" vertical="center"/>
    </xf>
  </cellXfs>
  <cellStyles count="98">
    <cellStyle name="20% - Énfasis1 2" xfId="4"/>
    <cellStyle name="20% - Énfasis1 2 2" xfId="5"/>
    <cellStyle name="20% - Énfasis1 3" xfId="6"/>
    <cellStyle name="20% - Énfasis2 2" xfId="7"/>
    <cellStyle name="20% - Énfasis2 2 2" xfId="8"/>
    <cellStyle name="20% - Énfasis2 3" xfId="9"/>
    <cellStyle name="20% - Énfasis3 2" xfId="10"/>
    <cellStyle name="20% - Énfasis3 2 2" xfId="11"/>
    <cellStyle name="20% - Énfasis3 3" xfId="12"/>
    <cellStyle name="20% - Énfasis4 2" xfId="13"/>
    <cellStyle name="20% - Énfasis4 2 2" xfId="14"/>
    <cellStyle name="20% - Énfasis4 3" xfId="15"/>
    <cellStyle name="20% - Énfasis5 2" xfId="16"/>
    <cellStyle name="20% - Énfasis5 2 2" xfId="17"/>
    <cellStyle name="20% - Énfasis5 3" xfId="18"/>
    <cellStyle name="20% - Énfasis6 2" xfId="19"/>
    <cellStyle name="20% - Énfasis6 2 2" xfId="20"/>
    <cellStyle name="20% - Énfasis6 3" xfId="21"/>
    <cellStyle name="40% - Énfasis1 2" xfId="22"/>
    <cellStyle name="40% - Énfasis1 2 2" xfId="23"/>
    <cellStyle name="40% - Énfasis1 3" xfId="24"/>
    <cellStyle name="40% - Énfasis2 2" xfId="25"/>
    <cellStyle name="40% - Énfasis2 2 2" xfId="26"/>
    <cellStyle name="40% - Énfasis2 3" xfId="27"/>
    <cellStyle name="40% - Énfasis3 2" xfId="28"/>
    <cellStyle name="40% - Énfasis3 2 2" xfId="29"/>
    <cellStyle name="40% - Énfasis3 3" xfId="30"/>
    <cellStyle name="40% - Énfasis4 2" xfId="31"/>
    <cellStyle name="40% - Énfasis4 2 2" xfId="32"/>
    <cellStyle name="40% - Énfasis4 3" xfId="33"/>
    <cellStyle name="40% - Énfasis5 2" xfId="34"/>
    <cellStyle name="40% - Énfasis5 2 2" xfId="35"/>
    <cellStyle name="40% - Énfasis5 3" xfId="36"/>
    <cellStyle name="40% - Énfasis6 2" xfId="37"/>
    <cellStyle name="40% - Énfasis6 2 2" xfId="38"/>
    <cellStyle name="40% - Énfasis6 3" xfId="39"/>
    <cellStyle name="Millares 2" xfId="40"/>
    <cellStyle name="Millares 2 2" xfId="41"/>
    <cellStyle name="Millares 3" xfId="42"/>
    <cellStyle name="Millares 4" xfId="43"/>
    <cellStyle name="Normal" xfId="0" builtinId="0"/>
    <cellStyle name="Normal 10" xfId="44"/>
    <cellStyle name="Normal 10 2" xfId="45"/>
    <cellStyle name="Normal 11" xfId="46"/>
    <cellStyle name="Normal 11 2" xfId="47"/>
    <cellStyle name="Normal 11 2 2" xfId="48"/>
    <cellStyle name="Normal 11 3" xfId="49"/>
    <cellStyle name="Normal 12" xfId="50"/>
    <cellStyle name="Normal 12 2" xfId="51"/>
    <cellStyle name="Normal 13" xfId="52"/>
    <cellStyle name="Normal 13 2" xfId="53"/>
    <cellStyle name="Normal 14" xfId="54"/>
    <cellStyle name="Normal 14 2" xfId="55"/>
    <cellStyle name="Normal 15" xfId="56"/>
    <cellStyle name="Normal 15 2" xfId="57"/>
    <cellStyle name="Normal 16" xfId="58"/>
    <cellStyle name="Normal 16 2" xfId="59"/>
    <cellStyle name="Normal 17" xfId="60"/>
    <cellStyle name="Normal 17 2" xfId="61"/>
    <cellStyle name="Normal 18" xfId="62"/>
    <cellStyle name="Normal 19" xfId="63"/>
    <cellStyle name="Normal 2" xfId="64"/>
    <cellStyle name="Normal 2 2" xfId="65"/>
    <cellStyle name="Normal 2 2 2" xfId="66"/>
    <cellStyle name="Normal 2 3" xfId="67"/>
    <cellStyle name="Normal 2 3 2" xfId="68"/>
    <cellStyle name="Normal 2 4" xfId="69"/>
    <cellStyle name="Normal 2 5" xfId="70"/>
    <cellStyle name="Normal 2 5 2" xfId="71"/>
    <cellStyle name="Normal 2 6" xfId="72"/>
    <cellStyle name="Normal 2 6 2" xfId="73"/>
    <cellStyle name="Normal 2 7" xfId="74"/>
    <cellStyle name="Normal 2 7 2" xfId="75"/>
    <cellStyle name="Normal 3" xfId="76"/>
    <cellStyle name="Normal 3 2" xfId="77"/>
    <cellStyle name="Normal 4" xfId="78"/>
    <cellStyle name="Normal 4 2" xfId="79"/>
    <cellStyle name="Normal 5" xfId="80"/>
    <cellStyle name="Normal 5 2" xfId="81"/>
    <cellStyle name="Normal 6" xfId="82"/>
    <cellStyle name="Normal 6 2" xfId="83"/>
    <cellStyle name="Normal 7" xfId="84"/>
    <cellStyle name="Normal 7 2" xfId="85"/>
    <cellStyle name="Normal 8" xfId="86"/>
    <cellStyle name="Normal 9" xfId="87"/>
    <cellStyle name="Normal 9 2" xfId="88"/>
    <cellStyle name="Normal_Hoja8" xfId="2"/>
    <cellStyle name="Normal_posgrado sostenimiento" xfId="1"/>
    <cellStyle name="Normal_Sheet1" xfId="3"/>
    <cellStyle name="Notas 2" xfId="89"/>
    <cellStyle name="Notas 2 2" xfId="90"/>
    <cellStyle name="Notas 3" xfId="91"/>
    <cellStyle name="Notas 3 2" xfId="92"/>
    <cellStyle name="Porcentaje 2" xfId="93"/>
    <cellStyle name="Porcentaje 3" xfId="94"/>
    <cellStyle name="Porcentaje 3 2" xfId="95"/>
    <cellStyle name="Porcentual 2" xfId="96"/>
    <cellStyle name="Porcentual 3" xfId="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zoomScale="90" zoomScaleNormal="90" zoomScaleSheetLayoutView="100" workbookViewId="0">
      <selection activeCell="A6" sqref="A6"/>
    </sheetView>
  </sheetViews>
  <sheetFormatPr baseColWidth="10" defaultColWidth="11.42578125" defaultRowHeight="12.75"/>
  <cols>
    <col min="1" max="1" width="11.42578125" style="1"/>
    <col min="2" max="2" width="14" style="1" customWidth="1"/>
    <col min="3" max="4" width="10.42578125" style="1" customWidth="1"/>
    <col min="5" max="5" width="12.5703125" style="1" customWidth="1"/>
    <col min="6" max="11" width="10.42578125" style="1" customWidth="1"/>
    <col min="12" max="12" width="8.28515625" style="1" customWidth="1"/>
    <col min="13" max="16384" width="11.42578125" style="1"/>
  </cols>
  <sheetData>
    <row r="1" spans="1:11">
      <c r="B1" s="2" t="s">
        <v>0</v>
      </c>
      <c r="C1" s="2"/>
      <c r="D1" s="2"/>
      <c r="E1" s="2"/>
      <c r="F1" s="2"/>
      <c r="G1" s="2"/>
      <c r="H1" s="2"/>
      <c r="I1" s="2"/>
      <c r="J1" s="2"/>
      <c r="K1" s="3"/>
    </row>
    <row r="2" spans="1:11">
      <c r="B2" s="2" t="s">
        <v>1</v>
      </c>
      <c r="C2" s="2"/>
      <c r="D2" s="2"/>
      <c r="E2" s="2"/>
      <c r="F2" s="2"/>
      <c r="G2" s="2"/>
      <c r="H2" s="2"/>
      <c r="I2" s="2"/>
      <c r="J2" s="2"/>
      <c r="K2" s="3"/>
    </row>
    <row r="3" spans="1:11">
      <c r="B3" s="2" t="s">
        <v>2</v>
      </c>
      <c r="C3" s="2"/>
      <c r="D3" s="2"/>
      <c r="E3" s="2"/>
      <c r="F3" s="2"/>
      <c r="G3" s="2"/>
      <c r="H3" s="2"/>
      <c r="I3" s="2"/>
      <c r="J3" s="2"/>
      <c r="K3" s="3"/>
    </row>
    <row r="4" spans="1:11">
      <c r="A4" s="4"/>
      <c r="K4" s="4"/>
    </row>
    <row r="5" spans="1:11">
      <c r="B5" s="2" t="s">
        <v>3</v>
      </c>
      <c r="C5" s="2"/>
      <c r="D5" s="2"/>
      <c r="E5" s="2"/>
      <c r="F5" s="2"/>
      <c r="G5" s="2"/>
      <c r="H5" s="2"/>
      <c r="I5" s="2"/>
      <c r="J5" s="2"/>
      <c r="K5" s="3"/>
    </row>
    <row r="6" spans="1:11">
      <c r="B6" s="2" t="s">
        <v>4</v>
      </c>
      <c r="C6" s="2"/>
      <c r="D6" s="2"/>
      <c r="E6" s="2"/>
      <c r="F6" s="2"/>
      <c r="G6" s="2"/>
      <c r="H6" s="2"/>
      <c r="I6" s="2"/>
      <c r="J6" s="2"/>
    </row>
    <row r="7" spans="1:11" ht="13.5" thickBot="1"/>
    <row r="8" spans="1:11" ht="18" customHeight="1" thickTop="1" thickBot="1">
      <c r="A8" s="5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ht="18" customHeight="1" thickTop="1" thickBot="1">
      <c r="A9" s="6" t="s">
        <v>6</v>
      </c>
      <c r="B9" s="7" t="s">
        <v>7</v>
      </c>
      <c r="C9" s="8" t="s">
        <v>8</v>
      </c>
      <c r="D9" s="9"/>
      <c r="E9" s="10"/>
      <c r="F9" s="9" t="s">
        <v>9</v>
      </c>
      <c r="G9" s="9"/>
      <c r="H9" s="9"/>
      <c r="I9" s="8" t="s">
        <v>10</v>
      </c>
      <c r="J9" s="9"/>
      <c r="K9" s="9"/>
    </row>
    <row r="10" spans="1:11" ht="18.75" customHeight="1" thickTop="1">
      <c r="A10" s="6"/>
      <c r="B10" s="11"/>
      <c r="C10" s="12" t="s">
        <v>11</v>
      </c>
      <c r="D10" s="13" t="s">
        <v>12</v>
      </c>
      <c r="E10" s="14" t="s">
        <v>13</v>
      </c>
      <c r="F10" s="13" t="s">
        <v>11</v>
      </c>
      <c r="G10" s="13" t="s">
        <v>12</v>
      </c>
      <c r="H10" s="13" t="s">
        <v>13</v>
      </c>
      <c r="I10" s="12" t="s">
        <v>11</v>
      </c>
      <c r="J10" s="13" t="s">
        <v>12</v>
      </c>
      <c r="K10" s="13" t="s">
        <v>13</v>
      </c>
    </row>
    <row r="11" spans="1:11">
      <c r="A11" s="15" t="s">
        <v>14</v>
      </c>
      <c r="B11" s="16" t="s">
        <v>15</v>
      </c>
      <c r="C11" s="17">
        <v>97</v>
      </c>
      <c r="D11" s="18">
        <v>18</v>
      </c>
      <c r="E11" s="18">
        <v>1</v>
      </c>
      <c r="F11" s="18">
        <v>0</v>
      </c>
      <c r="G11" s="18">
        <v>0</v>
      </c>
      <c r="H11" s="18">
        <v>0</v>
      </c>
      <c r="I11" s="19">
        <f>C11+F11</f>
        <v>97</v>
      </c>
      <c r="J11" s="19">
        <f t="shared" ref="J11:K25" si="0">D11+G11</f>
        <v>18</v>
      </c>
      <c r="K11" s="19">
        <f t="shared" si="0"/>
        <v>1</v>
      </c>
    </row>
    <row r="12" spans="1:11">
      <c r="A12" s="15"/>
      <c r="B12" s="16" t="s">
        <v>16</v>
      </c>
      <c r="C12" s="17">
        <v>374</v>
      </c>
      <c r="D12" s="18">
        <v>19</v>
      </c>
      <c r="E12" s="18">
        <v>1</v>
      </c>
      <c r="F12" s="20">
        <v>0</v>
      </c>
      <c r="G12" s="18">
        <v>0</v>
      </c>
      <c r="H12" s="18">
        <v>0</v>
      </c>
      <c r="I12" s="19">
        <f t="shared" ref="I12:I25" si="1">C12+F12</f>
        <v>374</v>
      </c>
      <c r="J12" s="21">
        <f t="shared" si="0"/>
        <v>19</v>
      </c>
      <c r="K12" s="21">
        <f t="shared" si="0"/>
        <v>1</v>
      </c>
    </row>
    <row r="13" spans="1:11">
      <c r="A13" s="15"/>
      <c r="B13" s="16" t="s">
        <v>17</v>
      </c>
      <c r="C13" s="17">
        <v>1581</v>
      </c>
      <c r="D13" s="18">
        <v>221</v>
      </c>
      <c r="E13" s="18">
        <v>4</v>
      </c>
      <c r="F13" s="20">
        <v>282</v>
      </c>
      <c r="G13" s="20">
        <v>24</v>
      </c>
      <c r="H13" s="18">
        <v>3</v>
      </c>
      <c r="I13" s="19">
        <f t="shared" si="1"/>
        <v>1863</v>
      </c>
      <c r="J13" s="21">
        <f t="shared" si="0"/>
        <v>245</v>
      </c>
      <c r="K13" s="21">
        <f t="shared" si="0"/>
        <v>7</v>
      </c>
    </row>
    <row r="14" spans="1:11">
      <c r="A14" s="15"/>
      <c r="B14" s="22" t="s">
        <v>10</v>
      </c>
      <c r="C14" s="23">
        <f>SUM(C11:C13)</f>
        <v>2052</v>
      </c>
      <c r="D14" s="24">
        <f t="shared" ref="D14:K14" si="2">SUM(D11:D13)</f>
        <v>258</v>
      </c>
      <c r="E14" s="25">
        <f t="shared" si="2"/>
        <v>6</v>
      </c>
      <c r="F14" s="24">
        <f t="shared" si="2"/>
        <v>282</v>
      </c>
      <c r="G14" s="24">
        <f t="shared" si="2"/>
        <v>24</v>
      </c>
      <c r="H14" s="24">
        <f t="shared" si="2"/>
        <v>3</v>
      </c>
      <c r="I14" s="26">
        <f t="shared" si="2"/>
        <v>2334</v>
      </c>
      <c r="J14" s="27">
        <f t="shared" si="2"/>
        <v>282</v>
      </c>
      <c r="K14" s="27">
        <f t="shared" si="2"/>
        <v>9</v>
      </c>
    </row>
    <row r="15" spans="1:11">
      <c r="A15" s="15" t="s">
        <v>18</v>
      </c>
      <c r="B15" s="16" t="s">
        <v>15</v>
      </c>
      <c r="C15" s="17">
        <v>259</v>
      </c>
      <c r="D15" s="18">
        <v>228</v>
      </c>
      <c r="E15" s="18">
        <v>2</v>
      </c>
      <c r="F15" s="20">
        <v>0</v>
      </c>
      <c r="G15" s="18">
        <v>0</v>
      </c>
      <c r="H15" s="18">
        <v>1</v>
      </c>
      <c r="I15" s="19">
        <f t="shared" si="1"/>
        <v>259</v>
      </c>
      <c r="J15" s="21">
        <f t="shared" si="0"/>
        <v>228</v>
      </c>
      <c r="K15" s="21">
        <f t="shared" si="0"/>
        <v>3</v>
      </c>
    </row>
    <row r="16" spans="1:11">
      <c r="A16" s="15"/>
      <c r="B16" s="16" t="s">
        <v>19</v>
      </c>
      <c r="C16" s="17">
        <v>0</v>
      </c>
      <c r="D16" s="18">
        <v>0</v>
      </c>
      <c r="E16" s="18">
        <v>0</v>
      </c>
      <c r="F16" s="20">
        <v>41</v>
      </c>
      <c r="G16" s="18">
        <v>10</v>
      </c>
      <c r="H16" s="18">
        <v>1</v>
      </c>
      <c r="I16" s="19">
        <f t="shared" si="1"/>
        <v>41</v>
      </c>
      <c r="J16" s="21">
        <f t="shared" si="0"/>
        <v>10</v>
      </c>
      <c r="K16" s="21">
        <f t="shared" si="0"/>
        <v>1</v>
      </c>
    </row>
    <row r="17" spans="1:11">
      <c r="A17" s="15"/>
      <c r="B17" s="16" t="s">
        <v>17</v>
      </c>
      <c r="C17" s="17">
        <v>1141</v>
      </c>
      <c r="D17" s="18">
        <v>176</v>
      </c>
      <c r="E17" s="18">
        <v>8</v>
      </c>
      <c r="F17" s="20">
        <v>187</v>
      </c>
      <c r="G17" s="18">
        <v>42</v>
      </c>
      <c r="H17" s="18">
        <v>8</v>
      </c>
      <c r="I17" s="19">
        <f t="shared" si="1"/>
        <v>1328</v>
      </c>
      <c r="J17" s="21">
        <f t="shared" si="0"/>
        <v>218</v>
      </c>
      <c r="K17" s="21">
        <f t="shared" si="0"/>
        <v>16</v>
      </c>
    </row>
    <row r="18" spans="1:11">
      <c r="A18" s="15"/>
      <c r="B18" s="22" t="s">
        <v>10</v>
      </c>
      <c r="C18" s="23">
        <f>SUM(C15:C17)</f>
        <v>1400</v>
      </c>
      <c r="D18" s="24">
        <f t="shared" ref="D18:K18" si="3">SUM(D15:D17)</f>
        <v>404</v>
      </c>
      <c r="E18" s="25">
        <f t="shared" si="3"/>
        <v>10</v>
      </c>
      <c r="F18" s="24">
        <f t="shared" si="3"/>
        <v>228</v>
      </c>
      <c r="G18" s="24">
        <f t="shared" si="3"/>
        <v>52</v>
      </c>
      <c r="H18" s="24">
        <f t="shared" si="3"/>
        <v>10</v>
      </c>
      <c r="I18" s="26">
        <f t="shared" si="3"/>
        <v>1628</v>
      </c>
      <c r="J18" s="27">
        <f t="shared" si="3"/>
        <v>456</v>
      </c>
      <c r="K18" s="27">
        <f t="shared" si="3"/>
        <v>20</v>
      </c>
    </row>
    <row r="19" spans="1:11">
      <c r="A19" s="15" t="s">
        <v>20</v>
      </c>
      <c r="B19" s="16" t="s">
        <v>15</v>
      </c>
      <c r="C19" s="17">
        <v>0</v>
      </c>
      <c r="D19" s="18">
        <v>0</v>
      </c>
      <c r="E19" s="18">
        <v>0</v>
      </c>
      <c r="F19" s="20">
        <v>64</v>
      </c>
      <c r="G19" s="18">
        <v>10</v>
      </c>
      <c r="H19" s="18">
        <v>1</v>
      </c>
      <c r="I19" s="19">
        <f t="shared" si="1"/>
        <v>64</v>
      </c>
      <c r="J19" s="21">
        <f t="shared" si="0"/>
        <v>10</v>
      </c>
      <c r="K19" s="21">
        <f t="shared" si="0"/>
        <v>1</v>
      </c>
    </row>
    <row r="20" spans="1:11">
      <c r="A20" s="15"/>
      <c r="B20" s="16" t="s">
        <v>17</v>
      </c>
      <c r="C20" s="17">
        <v>507</v>
      </c>
      <c r="D20" s="18">
        <v>101</v>
      </c>
      <c r="E20" s="18">
        <v>3</v>
      </c>
      <c r="F20" s="20">
        <v>0</v>
      </c>
      <c r="G20" s="18">
        <v>0</v>
      </c>
      <c r="H20" s="18">
        <v>0</v>
      </c>
      <c r="I20" s="19">
        <f t="shared" si="1"/>
        <v>507</v>
      </c>
      <c r="J20" s="21">
        <f t="shared" si="0"/>
        <v>101</v>
      </c>
      <c r="K20" s="21">
        <f t="shared" si="0"/>
        <v>3</v>
      </c>
    </row>
    <row r="21" spans="1:11">
      <c r="A21" s="15"/>
      <c r="B21" s="22" t="s">
        <v>10</v>
      </c>
      <c r="C21" s="23">
        <f>SUM(C19:C20)</f>
        <v>507</v>
      </c>
      <c r="D21" s="24">
        <f t="shared" ref="D21:K21" si="4">SUM(D19:D20)</f>
        <v>101</v>
      </c>
      <c r="E21" s="25">
        <f t="shared" si="4"/>
        <v>3</v>
      </c>
      <c r="F21" s="24">
        <f t="shared" si="4"/>
        <v>64</v>
      </c>
      <c r="G21" s="24">
        <f t="shared" si="4"/>
        <v>10</v>
      </c>
      <c r="H21" s="24">
        <f t="shared" si="4"/>
        <v>1</v>
      </c>
      <c r="I21" s="26">
        <f t="shared" si="4"/>
        <v>571</v>
      </c>
      <c r="J21" s="27">
        <f t="shared" si="4"/>
        <v>111</v>
      </c>
      <c r="K21" s="27">
        <f t="shared" si="4"/>
        <v>4</v>
      </c>
    </row>
    <row r="22" spans="1:11">
      <c r="A22" s="15" t="s">
        <v>21</v>
      </c>
      <c r="B22" s="16" t="s">
        <v>15</v>
      </c>
      <c r="C22" s="17">
        <v>111</v>
      </c>
      <c r="D22" s="18">
        <v>15</v>
      </c>
      <c r="E22" s="18">
        <v>1</v>
      </c>
      <c r="F22" s="18">
        <v>0</v>
      </c>
      <c r="G22" s="18">
        <v>0</v>
      </c>
      <c r="H22" s="18">
        <v>0</v>
      </c>
      <c r="I22" s="19">
        <f t="shared" si="1"/>
        <v>111</v>
      </c>
      <c r="J22" s="21">
        <f t="shared" si="0"/>
        <v>15</v>
      </c>
      <c r="K22" s="21">
        <f t="shared" si="0"/>
        <v>1</v>
      </c>
    </row>
    <row r="23" spans="1:11">
      <c r="A23" s="15"/>
      <c r="B23" s="16" t="s">
        <v>17</v>
      </c>
      <c r="C23" s="17">
        <v>1818</v>
      </c>
      <c r="D23" s="18">
        <v>440</v>
      </c>
      <c r="E23" s="18">
        <v>15</v>
      </c>
      <c r="F23" s="20">
        <v>347</v>
      </c>
      <c r="G23" s="18">
        <v>114</v>
      </c>
      <c r="H23" s="18">
        <v>10</v>
      </c>
      <c r="I23" s="19">
        <f t="shared" si="1"/>
        <v>2165</v>
      </c>
      <c r="J23" s="21">
        <f t="shared" si="0"/>
        <v>554</v>
      </c>
      <c r="K23" s="21">
        <f t="shared" si="0"/>
        <v>25</v>
      </c>
    </row>
    <row r="24" spans="1:11">
      <c r="A24" s="15"/>
      <c r="B24" s="22" t="s">
        <v>10</v>
      </c>
      <c r="C24" s="23">
        <f>SUM(C22:C23)</f>
        <v>1929</v>
      </c>
      <c r="D24" s="24">
        <f t="shared" ref="D24:K24" si="5">SUM(D22:D23)</f>
        <v>455</v>
      </c>
      <c r="E24" s="25">
        <f t="shared" si="5"/>
        <v>16</v>
      </c>
      <c r="F24" s="24">
        <f t="shared" si="5"/>
        <v>347</v>
      </c>
      <c r="G24" s="24">
        <f t="shared" si="5"/>
        <v>114</v>
      </c>
      <c r="H24" s="24">
        <f t="shared" si="5"/>
        <v>10</v>
      </c>
      <c r="I24" s="26">
        <f t="shared" si="5"/>
        <v>2276</v>
      </c>
      <c r="J24" s="27">
        <f t="shared" si="5"/>
        <v>569</v>
      </c>
      <c r="K24" s="27">
        <f t="shared" si="5"/>
        <v>26</v>
      </c>
    </row>
    <row r="25" spans="1:11" ht="12.75" customHeight="1">
      <c r="A25" s="15" t="s">
        <v>22</v>
      </c>
      <c r="B25" s="16" t="s">
        <v>17</v>
      </c>
      <c r="C25" s="17">
        <v>168</v>
      </c>
      <c r="D25" s="18">
        <v>63</v>
      </c>
      <c r="E25" s="18">
        <v>2</v>
      </c>
      <c r="F25" s="20">
        <v>132</v>
      </c>
      <c r="G25" s="18">
        <v>29</v>
      </c>
      <c r="H25" s="18">
        <v>1</v>
      </c>
      <c r="I25" s="19">
        <f t="shared" si="1"/>
        <v>300</v>
      </c>
      <c r="J25" s="21">
        <f t="shared" si="0"/>
        <v>92</v>
      </c>
      <c r="K25" s="21">
        <f t="shared" si="0"/>
        <v>3</v>
      </c>
    </row>
    <row r="26" spans="1:11" ht="13.5" thickBot="1">
      <c r="A26" s="28"/>
      <c r="B26" s="22" t="s">
        <v>10</v>
      </c>
      <c r="C26" s="23">
        <f>SUM(C25)</f>
        <v>168</v>
      </c>
      <c r="D26" s="24">
        <f t="shared" ref="D26:K26" si="6">SUM(D25)</f>
        <v>63</v>
      </c>
      <c r="E26" s="25">
        <f t="shared" si="6"/>
        <v>2</v>
      </c>
      <c r="F26" s="24">
        <f t="shared" si="6"/>
        <v>132</v>
      </c>
      <c r="G26" s="24">
        <f t="shared" si="6"/>
        <v>29</v>
      </c>
      <c r="H26" s="24">
        <f t="shared" si="6"/>
        <v>1</v>
      </c>
      <c r="I26" s="26">
        <f t="shared" si="6"/>
        <v>300</v>
      </c>
      <c r="J26" s="27">
        <f t="shared" si="6"/>
        <v>92</v>
      </c>
      <c r="K26" s="27">
        <f t="shared" si="6"/>
        <v>3</v>
      </c>
    </row>
    <row r="27" spans="1:11" ht="13.5" thickTop="1">
      <c r="A27" s="29" t="s">
        <v>23</v>
      </c>
      <c r="B27" s="30" t="s">
        <v>15</v>
      </c>
      <c r="C27" s="31">
        <f>C11+C15+C19+C22</f>
        <v>467</v>
      </c>
      <c r="D27" s="32">
        <f t="shared" ref="D27:K27" si="7">D11+D15+D19+D22</f>
        <v>261</v>
      </c>
      <c r="E27" s="33">
        <f t="shared" si="7"/>
        <v>4</v>
      </c>
      <c r="F27" s="32">
        <f t="shared" si="7"/>
        <v>64</v>
      </c>
      <c r="G27" s="32">
        <f t="shared" si="7"/>
        <v>10</v>
      </c>
      <c r="H27" s="32">
        <f t="shared" si="7"/>
        <v>2</v>
      </c>
      <c r="I27" s="34">
        <f t="shared" si="7"/>
        <v>531</v>
      </c>
      <c r="J27" s="35">
        <f t="shared" si="7"/>
        <v>271</v>
      </c>
      <c r="K27" s="35">
        <f t="shared" si="7"/>
        <v>6</v>
      </c>
    </row>
    <row r="28" spans="1:11">
      <c r="A28" s="36"/>
      <c r="B28" s="37" t="s">
        <v>16</v>
      </c>
      <c r="C28" s="38">
        <f>C12</f>
        <v>374</v>
      </c>
      <c r="D28" s="39">
        <f t="shared" ref="D28:K28" si="8">D12</f>
        <v>19</v>
      </c>
      <c r="E28" s="40">
        <f t="shared" si="8"/>
        <v>1</v>
      </c>
      <c r="F28" s="39">
        <f t="shared" si="8"/>
        <v>0</v>
      </c>
      <c r="G28" s="39">
        <f t="shared" si="8"/>
        <v>0</v>
      </c>
      <c r="H28" s="39">
        <f t="shared" si="8"/>
        <v>0</v>
      </c>
      <c r="I28" s="41">
        <f t="shared" si="8"/>
        <v>374</v>
      </c>
      <c r="J28" s="42">
        <f t="shared" si="8"/>
        <v>19</v>
      </c>
      <c r="K28" s="42">
        <f t="shared" si="8"/>
        <v>1</v>
      </c>
    </row>
    <row r="29" spans="1:11">
      <c r="A29" s="36"/>
      <c r="B29" s="37" t="s">
        <v>19</v>
      </c>
      <c r="C29" s="38">
        <f>C16</f>
        <v>0</v>
      </c>
      <c r="D29" s="39">
        <f t="shared" ref="D29:K29" si="9">D16</f>
        <v>0</v>
      </c>
      <c r="E29" s="40">
        <f t="shared" si="9"/>
        <v>0</v>
      </c>
      <c r="F29" s="39">
        <f t="shared" si="9"/>
        <v>41</v>
      </c>
      <c r="G29" s="39">
        <f t="shared" si="9"/>
        <v>10</v>
      </c>
      <c r="H29" s="39">
        <f t="shared" si="9"/>
        <v>1</v>
      </c>
      <c r="I29" s="41">
        <f t="shared" si="9"/>
        <v>41</v>
      </c>
      <c r="J29" s="42">
        <f t="shared" si="9"/>
        <v>10</v>
      </c>
      <c r="K29" s="42">
        <f t="shared" si="9"/>
        <v>1</v>
      </c>
    </row>
    <row r="30" spans="1:11">
      <c r="A30" s="36"/>
      <c r="B30" s="37" t="s">
        <v>17</v>
      </c>
      <c r="C30" s="38">
        <f>C13+C17+C20+C23+C25</f>
        <v>5215</v>
      </c>
      <c r="D30" s="39">
        <f t="shared" ref="D30:K30" si="10">D13+D17+D20+D23+D25</f>
        <v>1001</v>
      </c>
      <c r="E30" s="40">
        <f t="shared" si="10"/>
        <v>32</v>
      </c>
      <c r="F30" s="39">
        <f t="shared" si="10"/>
        <v>948</v>
      </c>
      <c r="G30" s="39">
        <f t="shared" si="10"/>
        <v>209</v>
      </c>
      <c r="H30" s="39">
        <f t="shared" si="10"/>
        <v>22</v>
      </c>
      <c r="I30" s="41">
        <f t="shared" si="10"/>
        <v>6163</v>
      </c>
      <c r="J30" s="42">
        <f t="shared" si="10"/>
        <v>1210</v>
      </c>
      <c r="K30" s="42">
        <f t="shared" si="10"/>
        <v>54</v>
      </c>
    </row>
    <row r="31" spans="1:11" ht="13.5" thickBot="1">
      <c r="A31" s="43"/>
      <c r="B31" s="44" t="s">
        <v>10</v>
      </c>
      <c r="C31" s="45">
        <f>SUM(C27:C30)</f>
        <v>6056</v>
      </c>
      <c r="D31" s="46">
        <f t="shared" ref="D31:K31" si="11">SUM(D27:D30)</f>
        <v>1281</v>
      </c>
      <c r="E31" s="47">
        <f t="shared" si="11"/>
        <v>37</v>
      </c>
      <c r="F31" s="46">
        <f t="shared" si="11"/>
        <v>1053</v>
      </c>
      <c r="G31" s="46">
        <f t="shared" si="11"/>
        <v>229</v>
      </c>
      <c r="H31" s="46">
        <f t="shared" si="11"/>
        <v>25</v>
      </c>
      <c r="I31" s="48">
        <f t="shared" si="11"/>
        <v>7109</v>
      </c>
      <c r="J31" s="49">
        <f t="shared" si="11"/>
        <v>1510</v>
      </c>
      <c r="K31" s="49">
        <f t="shared" si="11"/>
        <v>62</v>
      </c>
    </row>
    <row r="32" spans="1:11" ht="13.5" thickTop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30" customHeight="1"/>
  </sheetData>
  <mergeCells count="17">
    <mergeCell ref="A15:A18"/>
    <mergeCell ref="A19:A21"/>
    <mergeCell ref="A22:A24"/>
    <mergeCell ref="A25:A26"/>
    <mergeCell ref="A27:A31"/>
    <mergeCell ref="A9:A10"/>
    <mergeCell ref="B9:B10"/>
    <mergeCell ref="C9:E9"/>
    <mergeCell ref="F9:H9"/>
    <mergeCell ref="I9:K9"/>
    <mergeCell ref="A11:A14"/>
    <mergeCell ref="B1:J1"/>
    <mergeCell ref="B2:J2"/>
    <mergeCell ref="B3:J3"/>
    <mergeCell ref="B5:J5"/>
    <mergeCell ref="B6:J6"/>
    <mergeCell ref="A8:K8"/>
  </mergeCells>
  <pageMargins left="0.70866141732283472" right="0.65" top="0.52" bottom="0.74803149606299213" header="0.31496062992125984" footer="0.31496062992125984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 ABIER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2016-03-07T21:05:33Z</dcterms:created>
  <dcterms:modified xsi:type="dcterms:W3CDTF">2016-03-07T21:06:37Z</dcterms:modified>
</cp:coreProperties>
</file>